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finnishredcross-my.sharepoint.com/personal/kati_laitila_redcross_fi/Documents/A Katin oma kansio/Päihteet+EA hanke/Hallinnointi moduuli/"/>
    </mc:Choice>
  </mc:AlternateContent>
  <xr:revisionPtr revIDLastSave="0" documentId="8_{A26207DC-764A-4F4E-B8E0-E88529F3E063}" xr6:coauthVersionLast="47" xr6:coauthVersionMax="47" xr10:uidLastSave="{00000000-0000-0000-0000-000000000000}"/>
  <bookViews>
    <workbookView xWindow="-110" yWindow="-110" windowWidth="19420" windowHeight="11620" xr2:uid="{91DF236A-B65B-4B11-AD3C-1C800EE4AFA8}"/>
  </bookViews>
  <sheets>
    <sheet name="Työkalu" sheetId="1" r:id="rId1"/>
    <sheet name="Versiohistoria" sheetId="2" r:id="rId2"/>
  </sheets>
  <definedNames>
    <definedName name="_xlnm.Print_Area" localSheetId="0">Työkalu!$A$1:$D$95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1" l="1"/>
  <c r="E11" i="1"/>
  <c r="E12" i="1"/>
  <c r="E13" i="1"/>
  <c r="E14" i="1"/>
  <c r="E15" i="1"/>
  <c r="E17" i="1"/>
  <c r="E18" i="1"/>
  <c r="E19" i="1"/>
  <c r="E20" i="1"/>
  <c r="E22" i="1"/>
  <c r="E23" i="1"/>
  <c r="E24" i="1"/>
  <c r="E26" i="1"/>
  <c r="E27" i="1"/>
  <c r="E28" i="1"/>
  <c r="E29" i="1"/>
  <c r="E30" i="1"/>
  <c r="E32" i="1"/>
  <c r="E33" i="1"/>
  <c r="E34" i="1"/>
  <c r="E35" i="1"/>
  <c r="E36" i="1"/>
  <c r="E37" i="1"/>
  <c r="E39" i="1"/>
  <c r="E40" i="1"/>
  <c r="E41" i="1"/>
  <c r="E42" i="1"/>
  <c r="E43" i="1"/>
  <c r="E45" i="1"/>
  <c r="E46" i="1"/>
  <c r="E47" i="1"/>
  <c r="E48" i="1"/>
  <c r="E50" i="1"/>
  <c r="E51" i="1"/>
  <c r="E52" i="1"/>
  <c r="E53" i="1"/>
  <c r="E55" i="1"/>
  <c r="E56" i="1"/>
  <c r="E57" i="1"/>
  <c r="E58" i="1"/>
  <c r="E60" i="1"/>
  <c r="E61" i="1"/>
  <c r="E62" i="1"/>
  <c r="E63" i="1"/>
  <c r="E64" i="1"/>
  <c r="E65" i="1"/>
  <c r="E66" i="1"/>
  <c r="E67" i="1"/>
  <c r="E68" i="1"/>
  <c r="E69" i="1"/>
  <c r="E6" i="1"/>
  <c r="E7" i="1"/>
  <c r="E8" i="1"/>
  <c r="E9" i="1"/>
  <c r="E5" i="1"/>
  <c r="E73" i="1"/>
  <c r="E74" i="1"/>
  <c r="B75" i="1" l="1"/>
  <c r="C71" i="1"/>
  <c r="B73" i="1" l="1"/>
  <c r="B74" i="1"/>
  <c r="C72" i="1"/>
</calcChain>
</file>

<file path=xl/sharedStrings.xml><?xml version="1.0" encoding="utf-8"?>
<sst xmlns="http://schemas.openxmlformats.org/spreadsheetml/2006/main" count="99" uniqueCount="90">
  <si>
    <t>Tapahtuma:</t>
  </si>
  <si>
    <t>Yhtäaikaisia osallistujia:</t>
  </si>
  <si>
    <t>Tapahtuman luonne</t>
  </si>
  <si>
    <t>Valitse yksi</t>
  </si>
  <si>
    <r>
      <rPr>
        <b/>
        <sz val="10"/>
        <color theme="1"/>
        <rFont val="Arial"/>
      </rPr>
      <t>Ei erityisiä vaaroja ihmisille</t>
    </r>
    <r>
      <rPr>
        <sz val="10"/>
        <color theme="1"/>
        <rFont val="Arial"/>
      </rPr>
      <t xml:space="preserve"> (stand up, seminaari, luento, teatteri)</t>
    </r>
  </si>
  <si>
    <r>
      <rPr>
        <b/>
        <sz val="10"/>
        <color theme="1"/>
        <rFont val="Arial"/>
      </rPr>
      <t>Vähäinen vaara</t>
    </r>
    <r>
      <rPr>
        <sz val="10"/>
        <color theme="1"/>
        <rFont val="Arial"/>
      </rPr>
      <t xml:space="preserve"> (tori- ja markkinatapahtumat, klubikeikka)</t>
    </r>
  </si>
  <si>
    <r>
      <rPr>
        <b/>
        <sz val="10"/>
        <color theme="1"/>
        <rFont val="Arial"/>
      </rPr>
      <t>Korostunut vaara</t>
    </r>
    <r>
      <rPr>
        <sz val="10"/>
        <color theme="1"/>
        <rFont val="Arial"/>
      </rPr>
      <t xml:space="preserve"> (massaliikunta- ja lastentapahtumat, messut)</t>
    </r>
  </si>
  <si>
    <r>
      <rPr>
        <b/>
        <sz val="10"/>
        <color theme="1"/>
        <rFont val="Arial"/>
      </rPr>
      <t>Erityinen vaara</t>
    </r>
    <r>
      <rPr>
        <sz val="10"/>
        <color theme="1"/>
        <rFont val="Arial"/>
      </rPr>
      <t xml:space="preserve"> (halli- tai ulkokonsertti, kansanjuhla)</t>
    </r>
  </si>
  <si>
    <r>
      <rPr>
        <b/>
        <sz val="10"/>
        <color theme="1"/>
        <rFont val="Arial"/>
      </rPr>
      <t>Merkittävä vaara</t>
    </r>
    <r>
      <rPr>
        <sz val="10"/>
        <color theme="1"/>
        <rFont val="Arial"/>
      </rPr>
      <t xml:space="preserve"> (festivaali, moottoriurheilu)</t>
    </r>
  </si>
  <si>
    <t>Yhtäaikaisten osallistujien määrä</t>
  </si>
  <si>
    <t>Mikrotapahtuma: 0-500</t>
  </si>
  <si>
    <t>Pientapahtuma: 500-2 000</t>
  </si>
  <si>
    <t>Keskisuuri tapahtuma: 2 000-10 000</t>
  </si>
  <si>
    <t>Suurtapahtuma: 10 000-25 000</t>
  </si>
  <si>
    <t>Massatapahtuma: 25 000 tai enemmän</t>
  </si>
  <si>
    <t>Osallistujaprofiili / päivystyksen kohderyhmä</t>
  </si>
  <si>
    <t>Avoimet rauhalliset tapahtumat</t>
  </si>
  <si>
    <t>Urheilijat, rauhalliset musiikkitapahtumat</t>
  </si>
  <si>
    <t>Fani-tapahtumat, mukana kannatusryhmiä</t>
  </si>
  <si>
    <t>Kansainvälisiä esiintyjiä, osallistujia tai vierailijoita</t>
  </si>
  <si>
    <t>Osallistujien ikäprofiili</t>
  </si>
  <si>
    <t>Lapset</t>
  </si>
  <si>
    <t>Nuoret, keski-ikäiset</t>
  </si>
  <si>
    <t>Iäkkäät</t>
  </si>
  <si>
    <t>Tapahtuman sijainti ja tapahtumatila</t>
  </si>
  <si>
    <t>Ulkoilma, avoin tila</t>
  </si>
  <si>
    <t>Ulkoilma, rajattu tila (stadion tms.)</t>
  </si>
  <si>
    <t>Ulkoilma, laaja tai vaikeakulkuinen alue</t>
  </si>
  <si>
    <t>Sisätila, tilava</t>
  </si>
  <si>
    <t>Sisätila, ahdas</t>
  </si>
  <si>
    <r>
      <rPr>
        <sz val="11"/>
        <color rgb="FF000000"/>
        <rFont val="Arial"/>
      </rPr>
      <t xml:space="preserve">Ensihoidon tavoittamisaika </t>
    </r>
    <r>
      <rPr>
        <sz val="9"/>
        <color rgb="FF000000"/>
        <rFont val="Arial"/>
      </rPr>
      <t>(ajoaika 1 km/min + jalkaisin 50 m/min)</t>
    </r>
  </si>
  <si>
    <t>Alle 5 min</t>
  </si>
  <si>
    <t>5-15 min</t>
  </si>
  <si>
    <t>16-30 min</t>
  </si>
  <si>
    <t>31-60 min</t>
  </si>
  <si>
    <t>61-120 min</t>
  </si>
  <si>
    <t>Yli 120 min</t>
  </si>
  <si>
    <t>Tilaisuuden kesto</t>
  </si>
  <si>
    <t>Alle 3 tuntia</t>
  </si>
  <si>
    <t>3 - 6 tuntia</t>
  </si>
  <si>
    <t>6 - 10 tuntia</t>
  </si>
  <si>
    <t>10 - 24 tuntia</t>
  </si>
  <si>
    <t>Yli vuorokausi yhtäjaksoisesti</t>
  </si>
  <si>
    <t>Alkoholin käyttö</t>
  </si>
  <si>
    <t>Päihteetön</t>
  </si>
  <si>
    <t>Käyttö kielletty</t>
  </si>
  <si>
    <t>Käyttöä rajatulla alueella</t>
  </si>
  <si>
    <t>Käyttö vapaata, mahdollisesti runsasta</t>
  </si>
  <si>
    <t>Huumeiden esiintyminen</t>
  </si>
  <si>
    <t>Epätodennäköistä</t>
  </si>
  <si>
    <t>Mahdollisesti</t>
  </si>
  <si>
    <t>Todennäköisesti</t>
  </si>
  <si>
    <t>Ilmeistä</t>
  </si>
  <si>
    <t>Tapahtuman ajankohta</t>
  </si>
  <si>
    <t>Aamupäivä</t>
  </si>
  <si>
    <t>Iltapäivä</t>
  </si>
  <si>
    <t>Ilta</t>
  </si>
  <si>
    <t>Yö</t>
  </si>
  <si>
    <t>Erityisriskit / olosuhteet</t>
  </si>
  <si>
    <t>Voit valita useita</t>
  </si>
  <si>
    <t>Riskiä lisääviä rakenteita tai vesistöjä</t>
  </si>
  <si>
    <t>Työkoneita tai ajoneuvoja</t>
  </si>
  <si>
    <t>Työnäytöksiä, väline-esittelyitä tai toimintarasteja</t>
  </si>
  <si>
    <t>Eläimiä</t>
  </si>
  <si>
    <t>Majoittumista alueella (telttamajoitus)</t>
  </si>
  <si>
    <t>Väkivallan uhka</t>
  </si>
  <si>
    <t>Tapahtumalle tyypillinen riskikäyttäytyminen</t>
  </si>
  <si>
    <t>Tapahtuma-alueella on riittämättömästi valaistuja paikkoja</t>
  </si>
  <si>
    <t>Helle / pakkanen, liukkaus</t>
  </si>
  <si>
    <t>Tiedossa oleva poikkeuksellinen sää-ilmiö (ennakkovaroitus)</t>
  </si>
  <si>
    <t>Riskipisteet yhteensä:</t>
  </si>
  <si>
    <t>Suositus</t>
  </si>
  <si>
    <t>Päivystäjät</t>
  </si>
  <si>
    <t>Ensivastepari</t>
  </si>
  <si>
    <t>Selviämispiste</t>
  </si>
  <si>
    <t>Alaraja</t>
  </si>
  <si>
    <t>Yläraja</t>
  </si>
  <si>
    <t xml:space="preserve">Matala riski </t>
  </si>
  <si>
    <t>2-5 päivystäjää</t>
  </si>
  <si>
    <t>Keskinkertainen riski</t>
  </si>
  <si>
    <t>Lisäksi: 1 päivystäjä/1 200 osallistujaa + päivystyspari, mielellään ensivastepari</t>
  </si>
  <si>
    <t>Korkea riski</t>
  </si>
  <si>
    <t>1 päivystäjä/1 200 osallistujaa, ensivastepari/10 000 osallistujaa</t>
  </si>
  <si>
    <t>Hyvin korkea riski</t>
  </si>
  <si>
    <t>1 päivystäjä/1 200 osallistujaa, 1-2 ensivasteparia/10 000 osallistujaa</t>
  </si>
  <si>
    <t>Riskinarviotyökalun ensisijainen tarkoitus on määritellä erilaisiin yleisötilaisuuksiin liittyviä yleistettävissä olevia riskejä. 
Työkalu ei välttämättä huomioi kaikkia tiettyyn tapahtumaan liittyviä erityisriskejä. Nämä erityisriskit täytyy aina tapauskohtaisesti arvioida ja ottaa huomioon suunnittelussa. 
Päivystäjämäärä sovitaan tilaajan kanssa huomioiden sairaanhoitopiirin ohjeet. Riskiarvio huomioidaan kokonaisvaltaisesti ensiapusuunnitelmassa.</t>
  </si>
  <si>
    <t>Päiväys</t>
  </si>
  <si>
    <t>Muutokset</t>
  </si>
  <si>
    <t>Ensimmäinen kansallinen versio</t>
  </si>
  <si>
    <t>Muutettu selviämisaseman pisteytystä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</si>
</sst>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SignaColumn-Book"/>
      <family val="2"/>
      <scheme val="minor"/>
    </font>
    <font>
      <b/>
      <sz val="10"/>
      <color theme="1"/>
      <name val="Arial"/>
    </font>
    <font>
      <sz val="14"/>
      <color theme="1"/>
      <name val="Arial"/>
    </font>
    <font>
      <sz val="10"/>
      <color theme="1"/>
      <name val="Arial"/>
    </font>
    <font>
      <sz val="11"/>
      <color theme="1"/>
      <name val="Arial"/>
    </font>
    <font>
      <sz val="10"/>
      <color rgb="FF000000"/>
      <name val="Arial"/>
    </font>
    <font>
      <sz val="10"/>
      <color rgb="FFFF0000"/>
      <name val="Arial"/>
    </font>
    <font>
      <b/>
      <sz val="11"/>
      <color theme="1"/>
      <name val="Arial"/>
    </font>
    <font>
      <b/>
      <sz val="10"/>
      <color theme="9"/>
      <name val="Arial"/>
    </font>
    <font>
      <b/>
      <sz val="12"/>
      <color theme="9"/>
      <name val="Arial"/>
    </font>
    <font>
      <sz val="8"/>
      <color theme="1"/>
      <name val="Arial"/>
    </font>
    <font>
      <b/>
      <sz val="10"/>
      <color theme="7"/>
      <name val="Arial"/>
    </font>
    <font>
      <b/>
      <sz val="12"/>
      <color rgb="FFEFDE03"/>
      <name val="Arial"/>
    </font>
    <font>
      <b/>
      <sz val="12"/>
      <color theme="7"/>
      <name val="Arial"/>
    </font>
    <font>
      <b/>
      <sz val="10"/>
      <color rgb="FFFF0000"/>
      <name val="Arial"/>
    </font>
    <font>
      <b/>
      <sz val="12"/>
      <color rgb="FFFF8601"/>
      <name val="Arial"/>
    </font>
    <font>
      <b/>
      <sz val="12"/>
      <color rgb="FFFF0000"/>
      <name val="Arial"/>
    </font>
    <font>
      <b/>
      <sz val="10"/>
      <color rgb="FFC00000"/>
      <name val="Arial"/>
    </font>
    <font>
      <b/>
      <sz val="12"/>
      <color rgb="FFC00000"/>
      <name val="Arial"/>
    </font>
    <font>
      <sz val="8"/>
      <color rgb="FF000000"/>
      <name val="Arial"/>
    </font>
    <font>
      <sz val="11"/>
      <color rgb="FF000000"/>
      <name val="Arial"/>
    </font>
    <font>
      <sz val="9"/>
      <color rgb="FF000000"/>
      <name val="Arial"/>
    </font>
    <font>
      <b/>
      <sz val="12"/>
      <color theme="1"/>
      <name val="Arial"/>
    </font>
    <font>
      <sz val="10"/>
      <color theme="1"/>
      <name val="Arial"/>
      <family val="2"/>
    </font>
    <font>
      <b/>
      <sz val="10"/>
      <color theme="1"/>
      <name val="Arial"/>
      <family val="2"/>
    </font>
    <font>
      <sz val="14"/>
      <color theme="1"/>
      <name val="Arial"/>
      <family val="2"/>
    </font>
    <font>
      <sz val="8"/>
      <color theme="1"/>
      <name val="Arial"/>
      <family val="2"/>
    </font>
    <font>
      <b/>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9">
    <xf numFmtId="0" fontId="0" fillId="0" borderId="0" xfId="0"/>
    <xf numFmtId="0" fontId="1" fillId="0" borderId="0" xfId="0" applyFont="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4" fillId="2" borderId="2" xfId="0" applyFont="1" applyFill="1" applyBorder="1" applyAlignment="1">
      <alignment vertical="center"/>
    </xf>
    <xf numFmtId="0" fontId="4" fillId="2" borderId="1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6" fontId="6" fillId="0" borderId="0" xfId="0" applyNumberFormat="1" applyFont="1"/>
    <xf numFmtId="0" fontId="6" fillId="0" borderId="0" xfId="0" applyFont="1"/>
    <xf numFmtId="0" fontId="7" fillId="2" borderId="10" xfId="0" applyFont="1" applyFill="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3" fillId="0" borderId="14" xfId="0" applyFont="1" applyBorder="1" applyAlignment="1">
      <alignment horizontal="center" vertical="center"/>
    </xf>
    <xf numFmtId="0" fontId="4" fillId="0" borderId="0" xfId="0" applyFont="1"/>
    <xf numFmtId="0" fontId="4" fillId="0" borderId="0" xfId="0" applyFont="1" applyAlignment="1">
      <alignment horizontal="left"/>
    </xf>
    <xf numFmtId="14" fontId="4" fillId="0" borderId="0" xfId="0" applyNumberFormat="1" applyFont="1" applyAlignment="1">
      <alignment horizontal="left"/>
    </xf>
    <xf numFmtId="0" fontId="7" fillId="0" borderId="0" xfId="0" applyFont="1" applyAlignment="1">
      <alignment horizontal="left"/>
    </xf>
    <xf numFmtId="0" fontId="7" fillId="0" borderId="0" xfId="0" applyFont="1"/>
    <xf numFmtId="0" fontId="20" fillId="2" borderId="2" xfId="0" applyFont="1" applyFill="1" applyBorder="1" applyAlignment="1">
      <alignment vertical="center"/>
    </xf>
    <xf numFmtId="0" fontId="1" fillId="0" borderId="0" xfId="0" applyFont="1" applyAlignment="1">
      <alignment horizontal="center" vertical="center" wrapText="1"/>
    </xf>
    <xf numFmtId="0" fontId="23" fillId="0" borderId="0" xfId="0" applyFont="1"/>
    <xf numFmtId="0" fontId="24" fillId="0" borderId="0" xfId="0" applyFont="1"/>
    <xf numFmtId="49" fontId="2" fillId="0" borderId="1"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25" fillId="0" borderId="14" xfId="0" applyNumberFormat="1" applyFont="1" applyBorder="1" applyAlignment="1" applyProtection="1">
      <alignment horizontal="center" vertical="center"/>
      <protection locked="0"/>
    </xf>
    <xf numFmtId="0" fontId="27" fillId="0" borderId="0" xfId="0" applyFont="1" applyAlignment="1">
      <alignment vertical="center"/>
    </xf>
    <xf numFmtId="0" fontId="23" fillId="0" borderId="0" xfId="0" applyFont="1" applyAlignment="1">
      <alignment horizontal="left" vertical="center" wrapText="1"/>
    </xf>
    <xf numFmtId="0" fontId="3" fillId="0" borderId="0" xfId="0" applyFont="1" applyAlignment="1">
      <alignment horizontal="left" vertical="center" wrapText="1"/>
    </xf>
    <xf numFmtId="49" fontId="19" fillId="2" borderId="10" xfId="0" applyNumberFormat="1" applyFont="1" applyFill="1" applyBorder="1" applyAlignment="1">
      <alignment horizontal="right" wrapText="1"/>
    </xf>
    <xf numFmtId="49" fontId="2" fillId="2" borderId="3" xfId="0" applyNumberFormat="1" applyFont="1" applyFill="1" applyBorder="1" applyAlignment="1">
      <alignment horizontal="right"/>
    </xf>
    <xf numFmtId="0" fontId="10" fillId="2" borderId="12" xfId="0" applyFont="1" applyFill="1" applyBorder="1" applyAlignment="1">
      <alignment horizontal="right"/>
    </xf>
    <xf numFmtId="0" fontId="10" fillId="2" borderId="13" xfId="0" applyFont="1" applyFill="1" applyBorder="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0" fillId="2" borderId="10" xfId="0" applyFont="1" applyFill="1" applyBorder="1" applyAlignment="1">
      <alignment horizontal="right" wrapText="1"/>
    </xf>
    <xf numFmtId="0" fontId="10" fillId="2" borderId="3" xfId="0" applyFont="1" applyFill="1" applyBorder="1" applyAlignment="1">
      <alignment horizontal="right" wrapText="1"/>
    </xf>
    <xf numFmtId="0" fontId="10" fillId="2" borderId="10" xfId="0" applyFont="1" applyFill="1" applyBorder="1" applyAlignment="1">
      <alignment horizontal="right"/>
    </xf>
    <xf numFmtId="0" fontId="10" fillId="2" borderId="3" xfId="0" applyFont="1" applyFill="1" applyBorder="1" applyAlignment="1">
      <alignment horizontal="right"/>
    </xf>
    <xf numFmtId="0" fontId="5" fillId="0" borderId="1" xfId="0" applyFont="1" applyBorder="1" applyAlignment="1">
      <alignment horizontal="left" vertical="center"/>
    </xf>
    <xf numFmtId="0" fontId="5" fillId="0" borderId="1"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xf>
    <xf numFmtId="0" fontId="3"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2" fillId="0" borderId="19" xfId="0" applyFont="1" applyBorder="1" applyAlignment="1" applyProtection="1">
      <alignment horizontal="left" vertical="center"/>
      <protection locked="0"/>
    </xf>
    <xf numFmtId="0" fontId="22" fillId="0" borderId="12" xfId="0" applyFont="1" applyBorder="1" applyAlignment="1" applyProtection="1">
      <alignment horizontal="left" vertical="center" wrapText="1"/>
      <protection locked="0"/>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26" fillId="0" borderId="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righ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cellXfs>
  <cellStyles count="1">
    <cellStyle name="Normaali" xfId="0" builtinId="0"/>
  </cellStyles>
  <dxfs count="0"/>
  <tableStyles count="0" defaultTableStyle="TableStyleMedium2" defaultPivotStyle="PivotStyleLight16"/>
  <colors>
    <mruColors>
      <color rgb="FFFFC000"/>
      <color rgb="FFC00000"/>
      <color rgb="FFFFF985"/>
      <color rgb="FFA20000"/>
      <color rgb="FFEFDE03"/>
      <color rgb="FFFCEA04"/>
      <color rgb="FFBFBF49"/>
      <color rgb="FFA6B701"/>
      <color rgb="FFD6EC02"/>
      <color rgb="FFBC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ukautettu 1">
      <a:majorFont>
        <a:latin typeface="SignaColumn-Bold"/>
        <a:ea typeface=""/>
        <a:cs typeface=""/>
      </a:majorFont>
      <a:minorFont>
        <a:latin typeface="SignaColumn-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3456-031A-4F1A-9E79-3F0448071A9B}">
  <dimension ref="A1:G99"/>
  <sheetViews>
    <sheetView tabSelected="1" zoomScale="114" zoomScaleNormal="115" zoomScaleSheetLayoutView="145" zoomScalePageLayoutView="180" workbookViewId="0">
      <selection activeCell="B2" sqref="B2:D2"/>
    </sheetView>
  </sheetViews>
  <sheetFormatPr defaultColWidth="8.6640625" defaultRowHeight="12.5"/>
  <cols>
    <col min="1" max="1" width="10.5" style="2" customWidth="1"/>
    <col min="2" max="2" width="44.1640625" style="3" customWidth="1"/>
    <col min="3" max="3" width="8.6640625" style="4"/>
    <col min="4" max="4" width="8.6640625" style="4" customWidth="1"/>
    <col min="5" max="5" width="18.5" style="2" hidden="1" customWidth="1"/>
    <col min="6" max="6" width="8.6640625" style="2" customWidth="1"/>
    <col min="7" max="8" width="8.6640625" style="2"/>
    <col min="9" max="9" width="25.9140625" style="2" customWidth="1"/>
    <col min="10" max="16384" width="8.6640625" style="2"/>
  </cols>
  <sheetData>
    <row r="1" spans="1:5" ht="28.5" customHeight="1">
      <c r="A1" s="1" t="s">
        <v>0</v>
      </c>
      <c r="B1" s="58"/>
      <c r="C1" s="58"/>
      <c r="D1" s="58"/>
    </row>
    <row r="2" spans="1:5" ht="26.25" customHeight="1">
      <c r="A2" s="25" t="s">
        <v>1</v>
      </c>
      <c r="B2" s="59"/>
      <c r="C2" s="59"/>
      <c r="D2" s="59"/>
    </row>
    <row r="4" spans="1:5" s="3" customFormat="1" ht="17.149999999999999" customHeight="1">
      <c r="A4" s="5" t="s">
        <v>2</v>
      </c>
      <c r="B4" s="6"/>
      <c r="C4" s="40" t="s">
        <v>3</v>
      </c>
      <c r="D4" s="41"/>
    </row>
    <row r="5" spans="1:5" ht="14.15" customHeight="1">
      <c r="A5" s="46" t="s">
        <v>4</v>
      </c>
      <c r="B5" s="46"/>
      <c r="C5" s="7">
        <v>1</v>
      </c>
      <c r="D5" s="29"/>
      <c r="E5" s="2">
        <f>IF(ISBLANK(D5),0,C5)</f>
        <v>0</v>
      </c>
    </row>
    <row r="6" spans="1:5" ht="14.15" customHeight="1">
      <c r="A6" s="46" t="s">
        <v>5</v>
      </c>
      <c r="B6" s="46"/>
      <c r="C6" s="7">
        <v>2</v>
      </c>
      <c r="D6" s="28"/>
      <c r="E6" s="2">
        <f t="shared" ref="E6:E69" si="0">IF(ISBLANK(D6),0,C6)</f>
        <v>0</v>
      </c>
    </row>
    <row r="7" spans="1:5" ht="14.15" customHeight="1">
      <c r="A7" s="46" t="s">
        <v>6</v>
      </c>
      <c r="B7" s="46"/>
      <c r="C7" s="7">
        <v>4</v>
      </c>
      <c r="D7" s="28"/>
      <c r="E7" s="2">
        <f t="shared" si="0"/>
        <v>0</v>
      </c>
    </row>
    <row r="8" spans="1:5" ht="14.15" customHeight="1">
      <c r="A8" s="46" t="s">
        <v>7</v>
      </c>
      <c r="B8" s="46"/>
      <c r="C8" s="7">
        <v>8</v>
      </c>
      <c r="D8" s="29"/>
      <c r="E8" s="2">
        <f t="shared" si="0"/>
        <v>0</v>
      </c>
    </row>
    <row r="9" spans="1:5" ht="14.15" customHeight="1">
      <c r="A9" s="46" t="s">
        <v>8</v>
      </c>
      <c r="B9" s="46"/>
      <c r="C9" s="7">
        <v>12</v>
      </c>
      <c r="D9" s="28"/>
      <c r="E9" s="2">
        <f t="shared" si="0"/>
        <v>0</v>
      </c>
    </row>
    <row r="10" spans="1:5" ht="17.149999999999999" customHeight="1">
      <c r="A10" s="5" t="s">
        <v>9</v>
      </c>
      <c r="B10" s="6"/>
      <c r="C10" s="40" t="s">
        <v>3</v>
      </c>
      <c r="D10" s="41"/>
    </row>
    <row r="11" spans="1:5" ht="14.15" customHeight="1">
      <c r="A11" s="47" t="s">
        <v>10</v>
      </c>
      <c r="B11" s="47"/>
      <c r="C11" s="7">
        <v>1</v>
      </c>
      <c r="D11" s="29"/>
      <c r="E11" s="2">
        <f t="shared" si="0"/>
        <v>0</v>
      </c>
    </row>
    <row r="12" spans="1:5" ht="14.15" customHeight="1">
      <c r="A12" s="46" t="s">
        <v>11</v>
      </c>
      <c r="B12" s="46"/>
      <c r="C12" s="7">
        <v>2</v>
      </c>
      <c r="D12" s="28"/>
      <c r="E12" s="2">
        <f t="shared" si="0"/>
        <v>0</v>
      </c>
    </row>
    <row r="13" spans="1:5" ht="14.15" customHeight="1">
      <c r="A13" s="47" t="s">
        <v>12</v>
      </c>
      <c r="B13" s="47"/>
      <c r="C13" s="7">
        <v>4</v>
      </c>
      <c r="D13" s="29"/>
      <c r="E13" s="2">
        <f t="shared" si="0"/>
        <v>0</v>
      </c>
    </row>
    <row r="14" spans="1:5" ht="14.15" customHeight="1">
      <c r="A14" s="47" t="s">
        <v>13</v>
      </c>
      <c r="B14" s="47"/>
      <c r="C14" s="7">
        <v>8</v>
      </c>
      <c r="D14" s="28"/>
      <c r="E14" s="2">
        <f t="shared" si="0"/>
        <v>0</v>
      </c>
    </row>
    <row r="15" spans="1:5" ht="14.15" customHeight="1">
      <c r="A15" s="46" t="s">
        <v>14</v>
      </c>
      <c r="B15" s="46"/>
      <c r="C15" s="7">
        <v>16</v>
      </c>
      <c r="D15" s="28"/>
      <c r="E15" s="2">
        <f t="shared" si="0"/>
        <v>0</v>
      </c>
    </row>
    <row r="16" spans="1:5" ht="16.399999999999999" customHeight="1">
      <c r="A16" s="5" t="s">
        <v>15</v>
      </c>
      <c r="B16" s="6"/>
      <c r="C16" s="40" t="s">
        <v>3</v>
      </c>
      <c r="D16" s="41"/>
    </row>
    <row r="17" spans="1:5" ht="14.15" customHeight="1">
      <c r="A17" s="44" t="s">
        <v>16</v>
      </c>
      <c r="B17" s="44"/>
      <c r="C17" s="7">
        <v>1</v>
      </c>
      <c r="D17" s="28"/>
      <c r="E17" s="2">
        <f t="shared" si="0"/>
        <v>0</v>
      </c>
    </row>
    <row r="18" spans="1:5" ht="14.15" customHeight="1">
      <c r="A18" s="44" t="s">
        <v>17</v>
      </c>
      <c r="B18" s="44"/>
      <c r="C18" s="7">
        <v>2</v>
      </c>
      <c r="D18" s="29"/>
      <c r="E18" s="2">
        <f t="shared" si="0"/>
        <v>0</v>
      </c>
    </row>
    <row r="19" spans="1:5" ht="14.15" customHeight="1">
      <c r="A19" s="44" t="s">
        <v>18</v>
      </c>
      <c r="B19" s="44"/>
      <c r="C19" s="7">
        <v>3</v>
      </c>
      <c r="D19" s="28"/>
      <c r="E19" s="2">
        <f t="shared" si="0"/>
        <v>0</v>
      </c>
    </row>
    <row r="20" spans="1:5" ht="14.15" customHeight="1">
      <c r="A20" s="44" t="s">
        <v>19</v>
      </c>
      <c r="B20" s="44"/>
      <c r="C20" s="7">
        <v>4</v>
      </c>
      <c r="D20" s="28"/>
      <c r="E20" s="2">
        <f t="shared" si="0"/>
        <v>0</v>
      </c>
    </row>
    <row r="21" spans="1:5" ht="17.149999999999999" customHeight="1">
      <c r="A21" s="5" t="s">
        <v>20</v>
      </c>
      <c r="B21" s="6"/>
      <c r="C21" s="40" t="s">
        <v>3</v>
      </c>
      <c r="D21" s="41"/>
    </row>
    <row r="22" spans="1:5" ht="14.15" customHeight="1">
      <c r="A22" s="45" t="s">
        <v>21</v>
      </c>
      <c r="B22" s="45"/>
      <c r="C22" s="7">
        <v>2</v>
      </c>
      <c r="D22" s="29"/>
      <c r="E22" s="2">
        <f t="shared" si="0"/>
        <v>0</v>
      </c>
    </row>
    <row r="23" spans="1:5" ht="14.15" customHeight="1">
      <c r="A23" s="44" t="s">
        <v>22</v>
      </c>
      <c r="B23" s="44"/>
      <c r="C23" s="7">
        <v>1</v>
      </c>
      <c r="D23" s="28"/>
      <c r="E23" s="2">
        <f t="shared" si="0"/>
        <v>0</v>
      </c>
    </row>
    <row r="24" spans="1:5" ht="14.15" customHeight="1">
      <c r="A24" s="44" t="s">
        <v>23</v>
      </c>
      <c r="B24" s="44"/>
      <c r="C24" s="7">
        <v>3</v>
      </c>
      <c r="D24" s="28"/>
      <c r="E24" s="2">
        <f t="shared" si="0"/>
        <v>0</v>
      </c>
    </row>
    <row r="25" spans="1:5" ht="17.149999999999999" customHeight="1">
      <c r="A25" s="5" t="s">
        <v>24</v>
      </c>
      <c r="B25" s="6"/>
      <c r="C25" s="40" t="s">
        <v>3</v>
      </c>
      <c r="D25" s="41"/>
    </row>
    <row r="26" spans="1:5" ht="14.15" customHeight="1">
      <c r="A26" s="46" t="s">
        <v>25</v>
      </c>
      <c r="B26" s="46"/>
      <c r="C26" s="7">
        <v>1</v>
      </c>
      <c r="D26" s="28"/>
      <c r="E26" s="2">
        <f t="shared" si="0"/>
        <v>0</v>
      </c>
    </row>
    <row r="27" spans="1:5" ht="14.15" customHeight="1">
      <c r="A27" s="46" t="s">
        <v>26</v>
      </c>
      <c r="B27" s="46"/>
      <c r="C27" s="7">
        <v>2</v>
      </c>
      <c r="D27" s="29"/>
      <c r="E27" s="2">
        <f t="shared" si="0"/>
        <v>0</v>
      </c>
    </row>
    <row r="28" spans="1:5" ht="14.15" customHeight="1">
      <c r="A28" s="46" t="s">
        <v>27</v>
      </c>
      <c r="B28" s="46"/>
      <c r="C28" s="7">
        <v>3</v>
      </c>
      <c r="D28" s="28"/>
      <c r="E28" s="2">
        <f t="shared" si="0"/>
        <v>0</v>
      </c>
    </row>
    <row r="29" spans="1:5" ht="14.15" customHeight="1">
      <c r="A29" s="46" t="s">
        <v>28</v>
      </c>
      <c r="B29" s="46"/>
      <c r="C29" s="7">
        <v>4</v>
      </c>
      <c r="D29" s="28"/>
      <c r="E29" s="2">
        <f t="shared" si="0"/>
        <v>0</v>
      </c>
    </row>
    <row r="30" spans="1:5" ht="14.15" customHeight="1">
      <c r="A30" s="46" t="s">
        <v>29</v>
      </c>
      <c r="B30" s="46"/>
      <c r="C30" s="7">
        <v>5</v>
      </c>
      <c r="D30" s="28"/>
      <c r="E30" s="2">
        <f t="shared" si="0"/>
        <v>0</v>
      </c>
    </row>
    <row r="31" spans="1:5" ht="17.149999999999999" customHeight="1">
      <c r="A31" s="24" t="s">
        <v>30</v>
      </c>
      <c r="B31" s="6"/>
      <c r="C31" s="40" t="s">
        <v>3</v>
      </c>
      <c r="D31" s="41"/>
    </row>
    <row r="32" spans="1:5" ht="14.15" customHeight="1">
      <c r="A32" s="46" t="s">
        <v>31</v>
      </c>
      <c r="B32" s="46"/>
      <c r="C32" s="7">
        <v>1</v>
      </c>
      <c r="D32" s="28"/>
      <c r="E32" s="2">
        <f t="shared" si="0"/>
        <v>0</v>
      </c>
    </row>
    <row r="33" spans="1:7" ht="14.15" customHeight="1">
      <c r="A33" s="46" t="s">
        <v>32</v>
      </c>
      <c r="B33" s="46"/>
      <c r="C33" s="7">
        <v>2</v>
      </c>
      <c r="D33" s="28"/>
      <c r="E33" s="2">
        <f t="shared" si="0"/>
        <v>0</v>
      </c>
    </row>
    <row r="34" spans="1:7" ht="14.15" customHeight="1">
      <c r="A34" s="46" t="s">
        <v>33</v>
      </c>
      <c r="B34" s="46"/>
      <c r="C34" s="7">
        <v>4</v>
      </c>
      <c r="D34" s="29"/>
      <c r="E34" s="2">
        <f t="shared" si="0"/>
        <v>0</v>
      </c>
    </row>
    <row r="35" spans="1:7" ht="14.15" customHeight="1">
      <c r="A35" s="46" t="s">
        <v>34</v>
      </c>
      <c r="B35" s="46"/>
      <c r="C35" s="7">
        <v>8</v>
      </c>
      <c r="D35" s="29"/>
      <c r="E35" s="2">
        <f t="shared" si="0"/>
        <v>0</v>
      </c>
    </row>
    <row r="36" spans="1:7" ht="14.15" customHeight="1">
      <c r="A36" s="46" t="s">
        <v>35</v>
      </c>
      <c r="B36" s="46"/>
      <c r="C36" s="7">
        <v>16</v>
      </c>
      <c r="D36" s="28"/>
      <c r="E36" s="2">
        <f t="shared" si="0"/>
        <v>0</v>
      </c>
    </row>
    <row r="37" spans="1:7" ht="14.15" customHeight="1">
      <c r="A37" s="46" t="s">
        <v>36</v>
      </c>
      <c r="B37" s="46"/>
      <c r="C37" s="7">
        <v>32</v>
      </c>
      <c r="D37" s="29"/>
      <c r="E37" s="2">
        <f t="shared" si="0"/>
        <v>0</v>
      </c>
    </row>
    <row r="38" spans="1:7" ht="16.399999999999999" customHeight="1">
      <c r="A38" s="5" t="s">
        <v>37</v>
      </c>
      <c r="B38" s="6"/>
      <c r="C38" s="40" t="s">
        <v>3</v>
      </c>
      <c r="D38" s="41"/>
    </row>
    <row r="39" spans="1:7" ht="13.5" customHeight="1">
      <c r="A39" s="38" t="s">
        <v>38</v>
      </c>
      <c r="B39" s="39"/>
      <c r="C39" s="7">
        <v>1</v>
      </c>
      <c r="D39" s="28"/>
      <c r="E39" s="2">
        <f t="shared" si="0"/>
        <v>0</v>
      </c>
      <c r="G39" s="10"/>
    </row>
    <row r="40" spans="1:7" ht="13.5" customHeight="1">
      <c r="A40" s="38" t="s">
        <v>39</v>
      </c>
      <c r="B40" s="39"/>
      <c r="C40" s="7">
        <v>2</v>
      </c>
      <c r="D40" s="28"/>
      <c r="E40" s="2">
        <f t="shared" si="0"/>
        <v>0</v>
      </c>
      <c r="G40" s="11"/>
    </row>
    <row r="41" spans="1:7" ht="13.5" customHeight="1">
      <c r="A41" s="38" t="s">
        <v>40</v>
      </c>
      <c r="B41" s="39"/>
      <c r="C41" s="7">
        <v>3</v>
      </c>
      <c r="D41" s="29"/>
      <c r="E41" s="2">
        <f t="shared" si="0"/>
        <v>0</v>
      </c>
      <c r="G41" s="11"/>
    </row>
    <row r="42" spans="1:7" ht="13.5" customHeight="1">
      <c r="A42" s="38" t="s">
        <v>41</v>
      </c>
      <c r="B42" s="39"/>
      <c r="C42" s="7">
        <v>4</v>
      </c>
      <c r="D42" s="28"/>
      <c r="E42" s="2">
        <f t="shared" si="0"/>
        <v>0</v>
      </c>
      <c r="G42" s="11"/>
    </row>
    <row r="43" spans="1:7" ht="13.5" customHeight="1">
      <c r="A43" s="38" t="s">
        <v>42</v>
      </c>
      <c r="B43" s="39"/>
      <c r="C43" s="7">
        <v>7</v>
      </c>
      <c r="D43" s="28"/>
      <c r="E43" s="2">
        <f t="shared" si="0"/>
        <v>0</v>
      </c>
      <c r="G43" s="11"/>
    </row>
    <row r="44" spans="1:7" ht="16.399999999999999" customHeight="1">
      <c r="A44" s="5" t="s">
        <v>43</v>
      </c>
      <c r="B44" s="6"/>
      <c r="C44" s="42" t="s">
        <v>3</v>
      </c>
      <c r="D44" s="43"/>
    </row>
    <row r="45" spans="1:7" ht="13.5" customHeight="1">
      <c r="A45" s="38" t="s">
        <v>44</v>
      </c>
      <c r="B45" s="39"/>
      <c r="C45" s="7">
        <v>0</v>
      </c>
      <c r="D45" s="29"/>
      <c r="E45" s="2">
        <f t="shared" si="0"/>
        <v>0</v>
      </c>
    </row>
    <row r="46" spans="1:7" ht="13.5" customHeight="1">
      <c r="A46" s="38" t="s">
        <v>45</v>
      </c>
      <c r="B46" s="39"/>
      <c r="C46" s="7">
        <v>1</v>
      </c>
      <c r="D46" s="29"/>
      <c r="E46" s="2">
        <f t="shared" si="0"/>
        <v>0</v>
      </c>
    </row>
    <row r="47" spans="1:7" ht="13.5" customHeight="1">
      <c r="A47" s="38" t="s">
        <v>46</v>
      </c>
      <c r="B47" s="39"/>
      <c r="C47" s="7">
        <v>5</v>
      </c>
      <c r="D47" s="29"/>
      <c r="E47" s="2">
        <f t="shared" si="0"/>
        <v>0</v>
      </c>
    </row>
    <row r="48" spans="1:7" ht="13.5" customHeight="1">
      <c r="A48" s="38" t="s">
        <v>47</v>
      </c>
      <c r="B48" s="39"/>
      <c r="C48" s="7">
        <v>10</v>
      </c>
      <c r="D48" s="29"/>
      <c r="E48" s="2">
        <f t="shared" si="0"/>
        <v>0</v>
      </c>
    </row>
    <row r="49" spans="1:5" ht="16.399999999999999" customHeight="1">
      <c r="A49" s="5" t="s">
        <v>48</v>
      </c>
      <c r="B49" s="12"/>
      <c r="C49" s="42" t="s">
        <v>3</v>
      </c>
      <c r="D49" s="43"/>
    </row>
    <row r="50" spans="1:5" ht="13.5" customHeight="1">
      <c r="A50" s="38" t="s">
        <v>49</v>
      </c>
      <c r="B50" s="39"/>
      <c r="C50" s="7">
        <v>1</v>
      </c>
      <c r="D50" s="28"/>
      <c r="E50" s="2">
        <f t="shared" si="0"/>
        <v>0</v>
      </c>
    </row>
    <row r="51" spans="1:5" ht="13.5" customHeight="1">
      <c r="A51" s="38" t="s">
        <v>50</v>
      </c>
      <c r="B51" s="39"/>
      <c r="C51" s="7">
        <v>2</v>
      </c>
      <c r="D51" s="29"/>
      <c r="E51" s="2">
        <f t="shared" si="0"/>
        <v>0</v>
      </c>
    </row>
    <row r="52" spans="1:5" ht="13.5" customHeight="1">
      <c r="A52" s="38" t="s">
        <v>51</v>
      </c>
      <c r="B52" s="39"/>
      <c r="C52" s="7">
        <v>6</v>
      </c>
      <c r="D52" s="29"/>
      <c r="E52" s="2">
        <f t="shared" si="0"/>
        <v>0</v>
      </c>
    </row>
    <row r="53" spans="1:5" ht="13.5" customHeight="1">
      <c r="A53" s="38" t="s">
        <v>52</v>
      </c>
      <c r="B53" s="39"/>
      <c r="C53" s="7">
        <v>10</v>
      </c>
      <c r="D53" s="29"/>
      <c r="E53" s="2">
        <f t="shared" si="0"/>
        <v>0</v>
      </c>
    </row>
    <row r="54" spans="1:5" ht="16.399999999999999" customHeight="1">
      <c r="A54" s="5" t="s">
        <v>53</v>
      </c>
      <c r="B54" s="6"/>
      <c r="C54" s="34" t="s">
        <v>3</v>
      </c>
      <c r="D54" s="35"/>
    </row>
    <row r="55" spans="1:5" ht="13.5" customHeight="1">
      <c r="A55" s="38" t="s">
        <v>54</v>
      </c>
      <c r="B55" s="39"/>
      <c r="C55" s="7">
        <v>1</v>
      </c>
      <c r="D55" s="28"/>
      <c r="E55" s="2">
        <f t="shared" si="0"/>
        <v>0</v>
      </c>
    </row>
    <row r="56" spans="1:5" ht="13.5" customHeight="1">
      <c r="A56" s="38" t="s">
        <v>55</v>
      </c>
      <c r="B56" s="39"/>
      <c r="C56" s="7">
        <v>2</v>
      </c>
      <c r="D56" s="28"/>
      <c r="E56" s="2">
        <f t="shared" si="0"/>
        <v>0</v>
      </c>
    </row>
    <row r="57" spans="1:5" ht="13.5" customHeight="1">
      <c r="A57" s="38" t="s">
        <v>56</v>
      </c>
      <c r="B57" s="39"/>
      <c r="C57" s="7">
        <v>3</v>
      </c>
      <c r="D57" s="29"/>
      <c r="E57" s="2">
        <f t="shared" si="0"/>
        <v>0</v>
      </c>
    </row>
    <row r="58" spans="1:5" ht="13.5" customHeight="1">
      <c r="A58" s="49" t="s">
        <v>57</v>
      </c>
      <c r="B58" s="50"/>
      <c r="C58" s="7">
        <v>4</v>
      </c>
      <c r="D58" s="29"/>
      <c r="E58" s="2">
        <f t="shared" si="0"/>
        <v>0</v>
      </c>
    </row>
    <row r="59" spans="1:5" ht="16.399999999999999" customHeight="1">
      <c r="A59" s="16" t="s">
        <v>58</v>
      </c>
      <c r="B59" s="17"/>
      <c r="C59" s="36" t="s">
        <v>59</v>
      </c>
      <c r="D59" s="37"/>
    </row>
    <row r="60" spans="1:5" ht="13.5" customHeight="1">
      <c r="A60" s="51" t="s">
        <v>60</v>
      </c>
      <c r="B60" s="52"/>
      <c r="C60" s="18">
        <v>1</v>
      </c>
      <c r="D60" s="30"/>
      <c r="E60" s="2">
        <f t="shared" si="0"/>
        <v>0</v>
      </c>
    </row>
    <row r="61" spans="1:5" ht="13.5" customHeight="1">
      <c r="A61" s="38" t="s">
        <v>61</v>
      </c>
      <c r="B61" s="39"/>
      <c r="C61" s="7">
        <v>1</v>
      </c>
      <c r="D61" s="28"/>
      <c r="E61" s="2">
        <f t="shared" si="0"/>
        <v>0</v>
      </c>
    </row>
    <row r="62" spans="1:5" ht="13.5" customHeight="1">
      <c r="A62" s="38" t="s">
        <v>62</v>
      </c>
      <c r="B62" s="39"/>
      <c r="C62" s="7">
        <v>1</v>
      </c>
      <c r="D62" s="28"/>
      <c r="E62" s="2">
        <f t="shared" si="0"/>
        <v>0</v>
      </c>
    </row>
    <row r="63" spans="1:5" ht="13.5" customHeight="1">
      <c r="A63" s="38" t="s">
        <v>63</v>
      </c>
      <c r="B63" s="39"/>
      <c r="C63" s="7">
        <v>1</v>
      </c>
      <c r="D63" s="28"/>
      <c r="E63" s="2">
        <f t="shared" si="0"/>
        <v>0</v>
      </c>
    </row>
    <row r="64" spans="1:5" ht="13.5" customHeight="1">
      <c r="A64" s="38" t="s">
        <v>64</v>
      </c>
      <c r="B64" s="39"/>
      <c r="C64" s="7">
        <v>3</v>
      </c>
      <c r="D64" s="28"/>
      <c r="E64" s="2">
        <f t="shared" si="0"/>
        <v>0</v>
      </c>
    </row>
    <row r="65" spans="1:5" ht="13.5" customHeight="1">
      <c r="A65" s="8" t="s">
        <v>65</v>
      </c>
      <c r="B65" s="9"/>
      <c r="C65" s="7">
        <v>5</v>
      </c>
      <c r="D65" s="29"/>
      <c r="E65" s="2">
        <f t="shared" si="0"/>
        <v>0</v>
      </c>
    </row>
    <row r="66" spans="1:5" ht="13.5" customHeight="1">
      <c r="A66" s="8" t="s">
        <v>66</v>
      </c>
      <c r="B66" s="9"/>
      <c r="C66" s="7">
        <v>2</v>
      </c>
      <c r="D66" s="28"/>
      <c r="E66" s="2">
        <f t="shared" si="0"/>
        <v>0</v>
      </c>
    </row>
    <row r="67" spans="1:5" ht="13.5" customHeight="1">
      <c r="A67" s="38" t="s">
        <v>67</v>
      </c>
      <c r="B67" s="39"/>
      <c r="C67" s="7">
        <v>2</v>
      </c>
      <c r="D67" s="28"/>
      <c r="E67" s="2">
        <f t="shared" si="0"/>
        <v>0</v>
      </c>
    </row>
    <row r="68" spans="1:5" ht="13.5" customHeight="1">
      <c r="A68" s="8" t="s">
        <v>68</v>
      </c>
      <c r="B68" s="9"/>
      <c r="C68" s="7">
        <v>1</v>
      </c>
      <c r="D68" s="28"/>
      <c r="E68" s="2">
        <f t="shared" si="0"/>
        <v>0</v>
      </c>
    </row>
    <row r="69" spans="1:5" ht="13.5" customHeight="1">
      <c r="A69" s="38" t="s">
        <v>69</v>
      </c>
      <c r="B69" s="39"/>
      <c r="C69" s="7">
        <v>3</v>
      </c>
      <c r="D69" s="28"/>
      <c r="E69" s="2">
        <f t="shared" si="0"/>
        <v>0</v>
      </c>
    </row>
    <row r="70" spans="1:5" s="11" customFormat="1" ht="13.5" customHeight="1">
      <c r="B70" s="13"/>
      <c r="C70" s="14"/>
      <c r="D70" s="14"/>
    </row>
    <row r="71" spans="1:5" ht="22.5" customHeight="1">
      <c r="A71" s="72" t="s">
        <v>70</v>
      </c>
      <c r="B71" s="72"/>
      <c r="C71" s="71">
        <f>SUM(E4:E70)</f>
        <v>0</v>
      </c>
      <c r="D71" s="71"/>
    </row>
    <row r="72" spans="1:5" ht="13.5" customHeight="1">
      <c r="A72" s="27" t="s">
        <v>71</v>
      </c>
      <c r="B72" s="31" t="str">
        <f>IF(ISBLANK(B2),"Tilaisuuden yhtäaikaisten osallistujen arvio puuttuu!","")</f>
        <v>Tilaisuuden yhtäaikaisten osallistujen arvio puuttuu!</v>
      </c>
      <c r="C72" s="48" t="str">
        <f>IF(C71&gt;30,IF(C71&gt;49,IF(C71&gt;85,"Hyvin korkea riski","Korkea riski"),"Keskinkertainen riski"),"Matala riski")</f>
        <v>Matala riski</v>
      </c>
      <c r="D72" s="48"/>
    </row>
    <row r="73" spans="1:5" ht="13.5" customHeight="1">
      <c r="A73" s="26" t="s">
        <v>72</v>
      </c>
      <c r="B73" s="2" t="str">
        <f>IF(C71&gt;30,E73+2 &amp; "-" &amp; E73+5 &amp; " ensiapupäivystäjää.","Päivystykseen suositellaan 2-5 päivystäjää.")</f>
        <v>Päivystykseen suositellaan 2-5 päivystäjää.</v>
      </c>
      <c r="E73" s="2">
        <f>ROUNDUP(B2/1200,0)</f>
        <v>0</v>
      </c>
    </row>
    <row r="74" spans="1:5" ht="13.5" customHeight="1">
      <c r="A74" s="26" t="s">
        <v>73</v>
      </c>
      <c r="B74" s="2" t="str">
        <f>IF(C71&gt;30,IF(C71&gt;49,IF(C71&gt;85,E74&amp;"-"&amp;E74*2&amp;" erillistä ensivasteparia.",IF(E74&gt;1,E74&amp; " erillistä ensivasteparia.",E74&amp;" erillinen ensivastepari.")),"Yksi pareista mielellään ensivastepari."),"-")</f>
        <v>-</v>
      </c>
      <c r="E74" s="2">
        <f>ROUNDUP(B2/10000,0)</f>
        <v>0</v>
      </c>
    </row>
    <row r="75" spans="1:5" ht="13.5" customHeight="1">
      <c r="A75" s="26" t="s">
        <v>74</v>
      </c>
      <c r="B75" s="2" t="str">
        <f>IF(OR(((SUM(E39:E44)+SUM(E45:E48))&gt;9),((SUM(E39:E44)+SUM(E50:E53))&gt;9),SUM(E45:E53)&gt;10),"Päivystykseen suositellaan selviämispistettä.","-")</f>
        <v>-</v>
      </c>
    </row>
    <row r="76" spans="1:5" ht="13.5" customHeight="1">
      <c r="B76" s="2"/>
    </row>
    <row r="77" spans="1:5" ht="13.5" customHeight="1">
      <c r="C77" s="15" t="s">
        <v>75</v>
      </c>
      <c r="D77" s="15" t="s">
        <v>76</v>
      </c>
    </row>
    <row r="78" spans="1:5" ht="13.5" customHeight="1">
      <c r="A78" s="73" t="s">
        <v>77</v>
      </c>
      <c r="B78" s="74"/>
      <c r="C78" s="53">
        <v>12</v>
      </c>
      <c r="D78" s="53">
        <v>30</v>
      </c>
    </row>
    <row r="79" spans="1:5" ht="13.5" customHeight="1">
      <c r="A79" s="62" t="s">
        <v>78</v>
      </c>
      <c r="B79" s="63"/>
      <c r="C79" s="53"/>
      <c r="D79" s="53"/>
    </row>
    <row r="80" spans="1:5" ht="13.5" customHeight="1">
      <c r="A80" s="75" t="s">
        <v>79</v>
      </c>
      <c r="B80" s="76"/>
      <c r="C80" s="54">
        <v>31</v>
      </c>
      <c r="D80" s="55">
        <v>49</v>
      </c>
    </row>
    <row r="81" spans="1:4" ht="13.5" customHeight="1">
      <c r="A81" s="64" t="s">
        <v>80</v>
      </c>
      <c r="B81" s="65"/>
      <c r="C81" s="54"/>
      <c r="D81" s="55"/>
    </row>
    <row r="82" spans="1:4" ht="13.5" customHeight="1">
      <c r="A82" s="77" t="s">
        <v>81</v>
      </c>
      <c r="B82" s="78"/>
      <c r="C82" s="56">
        <v>50</v>
      </c>
      <c r="D82" s="57">
        <v>85</v>
      </c>
    </row>
    <row r="83" spans="1:4" ht="13.5" customHeight="1">
      <c r="A83" s="66" t="s">
        <v>82</v>
      </c>
      <c r="B83" s="65"/>
      <c r="C83" s="56"/>
      <c r="D83" s="57"/>
    </row>
    <row r="84" spans="1:4" ht="13.5" customHeight="1">
      <c r="A84" s="69" t="s">
        <v>83</v>
      </c>
      <c r="B84" s="70"/>
      <c r="C84" s="60">
        <v>86</v>
      </c>
      <c r="D84" s="61">
        <v>123</v>
      </c>
    </row>
    <row r="85" spans="1:4" ht="13.5" customHeight="1">
      <c r="A85" s="67" t="s">
        <v>84</v>
      </c>
      <c r="B85" s="68"/>
      <c r="C85" s="60"/>
      <c r="D85" s="61"/>
    </row>
    <row r="86" spans="1:4" ht="13.5" customHeight="1"/>
    <row r="87" spans="1:4" ht="13.5" customHeight="1">
      <c r="A87" s="32" t="s">
        <v>85</v>
      </c>
      <c r="B87" s="33"/>
      <c r="C87" s="33"/>
      <c r="D87" s="33"/>
    </row>
    <row r="88" spans="1:4" ht="13.5" customHeight="1">
      <c r="A88" s="33"/>
      <c r="B88" s="33"/>
      <c r="C88" s="33"/>
      <c r="D88" s="33"/>
    </row>
    <row r="89" spans="1:4" ht="13.5" customHeight="1">
      <c r="A89" s="33"/>
      <c r="B89" s="33"/>
      <c r="C89" s="33"/>
      <c r="D89" s="33"/>
    </row>
    <row r="90" spans="1:4" ht="13.5" customHeight="1">
      <c r="A90" s="33"/>
      <c r="B90" s="33"/>
      <c r="C90" s="33"/>
      <c r="D90" s="33"/>
    </row>
    <row r="91" spans="1:4" ht="13.5" customHeight="1">
      <c r="A91" s="33"/>
      <c r="B91" s="33"/>
      <c r="C91" s="33"/>
      <c r="D91" s="33"/>
    </row>
    <row r="92" spans="1:4" ht="13.5" customHeight="1">
      <c r="A92" s="33"/>
      <c r="B92" s="33"/>
      <c r="C92" s="33"/>
      <c r="D92" s="33"/>
    </row>
    <row r="93" spans="1:4" ht="13.5" customHeight="1">
      <c r="A93" s="33"/>
      <c r="B93" s="33"/>
      <c r="C93" s="33"/>
      <c r="D93" s="33"/>
    </row>
    <row r="94" spans="1:4" ht="13.5" customHeight="1">
      <c r="A94" s="33"/>
      <c r="B94" s="33"/>
      <c r="C94" s="33"/>
      <c r="D94" s="33"/>
    </row>
    <row r="95" spans="1:4" ht="13.5" customHeight="1"/>
    <row r="96" spans="1:4" ht="13.5" customHeight="1"/>
    <row r="97" ht="13.5" customHeight="1"/>
    <row r="98" ht="13.5" customHeight="1"/>
    <row r="99" ht="13.5" customHeight="1"/>
  </sheetData>
  <sheetProtection sheet="1" objects="1" scenarios="1"/>
  <protectedRanges>
    <protectedRange sqref="B1:D2" name="Otsikko"/>
    <protectedRange sqref="D22:D24 D5:D9 D11:D15 D17:D20 D55:D58 D26:D30 D50:D53 D60:D69 D32:D37 D39:D43 D45:D48 B1" name="Valittavat riskit"/>
  </protectedRanges>
  <mergeCells count="85">
    <mergeCell ref="B1:D1"/>
    <mergeCell ref="B2:D2"/>
    <mergeCell ref="C16:D16"/>
    <mergeCell ref="C84:C85"/>
    <mergeCell ref="D84:D85"/>
    <mergeCell ref="C78:C79"/>
    <mergeCell ref="A79:B79"/>
    <mergeCell ref="A81:B81"/>
    <mergeCell ref="A83:B83"/>
    <mergeCell ref="A85:B85"/>
    <mergeCell ref="A84:B84"/>
    <mergeCell ref="C71:D71"/>
    <mergeCell ref="A71:B71"/>
    <mergeCell ref="A78:B78"/>
    <mergeCell ref="A80:B80"/>
    <mergeCell ref="A82:B82"/>
    <mergeCell ref="D78:D79"/>
    <mergeCell ref="C80:C81"/>
    <mergeCell ref="D80:D81"/>
    <mergeCell ref="C82:C83"/>
    <mergeCell ref="D82:D83"/>
    <mergeCell ref="C72:D72"/>
    <mergeCell ref="A42:B42"/>
    <mergeCell ref="A43:B43"/>
    <mergeCell ref="A69:B69"/>
    <mergeCell ref="A55:B55"/>
    <mergeCell ref="A56:B56"/>
    <mergeCell ref="A57:B57"/>
    <mergeCell ref="A58:B58"/>
    <mergeCell ref="A60:B60"/>
    <mergeCell ref="A61:B61"/>
    <mergeCell ref="A62:B62"/>
    <mergeCell ref="A63:B63"/>
    <mergeCell ref="A64:B64"/>
    <mergeCell ref="A48:B48"/>
    <mergeCell ref="A50:B50"/>
    <mergeCell ref="A51:B51"/>
    <mergeCell ref="A52:B52"/>
    <mergeCell ref="A45:B45"/>
    <mergeCell ref="A46:B46"/>
    <mergeCell ref="A47:B47"/>
    <mergeCell ref="A26:B26"/>
    <mergeCell ref="A27:B27"/>
    <mergeCell ref="A28:B28"/>
    <mergeCell ref="A29:B29"/>
    <mergeCell ref="A35:B35"/>
    <mergeCell ref="A32:B32"/>
    <mergeCell ref="A33:B33"/>
    <mergeCell ref="A34:B34"/>
    <mergeCell ref="A36:B36"/>
    <mergeCell ref="A37:B37"/>
    <mergeCell ref="A39:B39"/>
    <mergeCell ref="A40:B40"/>
    <mergeCell ref="A24:B24"/>
    <mergeCell ref="A41:B41"/>
    <mergeCell ref="A5:B5"/>
    <mergeCell ref="A13:B13"/>
    <mergeCell ref="A14:B14"/>
    <mergeCell ref="A15:B15"/>
    <mergeCell ref="A12:B12"/>
    <mergeCell ref="A6:B6"/>
    <mergeCell ref="A7:B7"/>
    <mergeCell ref="A8:B8"/>
    <mergeCell ref="A9:B9"/>
    <mergeCell ref="A11:B11"/>
    <mergeCell ref="A17:B17"/>
    <mergeCell ref="A30:B30"/>
    <mergeCell ref="A18:B18"/>
    <mergeCell ref="A19:B19"/>
    <mergeCell ref="A87:D94"/>
    <mergeCell ref="C54:D54"/>
    <mergeCell ref="C59:D59"/>
    <mergeCell ref="A67:B67"/>
    <mergeCell ref="C4:D4"/>
    <mergeCell ref="C10:D10"/>
    <mergeCell ref="C21:D21"/>
    <mergeCell ref="C25:D25"/>
    <mergeCell ref="C31:D31"/>
    <mergeCell ref="C38:D38"/>
    <mergeCell ref="C44:D44"/>
    <mergeCell ref="C49:D49"/>
    <mergeCell ref="A53:B53"/>
    <mergeCell ref="A20:B20"/>
    <mergeCell ref="A22:B22"/>
    <mergeCell ref="A23:B23"/>
  </mergeCells>
  <conditionalFormatting sqref="C5:C9 C11:C15 C17:C20 C22:C24 C26:C30 C32:C37 C39:C43 C45:C48 C55:C58 C60:C69 C50:C53">
    <cfRule type="colorScale" priority="1">
      <colorScale>
        <cfvo type="num" val="1"/>
        <cfvo type="num" val="5"/>
        <cfvo type="num" val="19"/>
        <color rgb="FF63BE7B"/>
        <color rgb="FFFFF985"/>
        <color rgb="FFC00000"/>
      </colorScale>
    </cfRule>
  </conditionalFormatting>
  <conditionalFormatting sqref="C71:D71">
    <cfRule type="colorScale" priority="2">
      <colorScale>
        <cfvo type="num" val="0"/>
        <cfvo type="num" val="50"/>
        <cfvo type="num" val="86"/>
        <color rgb="FF63BE7B"/>
        <color rgb="FFFFF985"/>
        <color rgb="FFC00000"/>
      </colorScale>
    </cfRule>
  </conditionalFormatting>
  <dataValidations count="1">
    <dataValidation type="whole" allowBlank="1" showInputMessage="1" showErrorMessage="1" errorTitle="Anna kokonaisluku" error="Anna kokonaislukuna yhtäaikaisten osallistujien määrä" sqref="B2:D2" xr:uid="{2800F015-5497-40E5-8896-869758FF2024}">
      <formula1>0</formula1>
      <formula2>100000</formula2>
    </dataValidation>
  </dataValidations>
  <pageMargins left="0.70866141732283472" right="0.70866141732283472" top="1.1417322834645669" bottom="0.74803149606299213" header="0.31496062992125984" footer="0.31496062992125984"/>
  <pageSetup paperSize="9" orientation="portrait" horizontalDpi="4294967295" verticalDpi="4294967295" r:id="rId1"/>
  <headerFooter>
    <oddHeader>&amp;L&amp;G&amp;C&amp;"Arial,Normaali"&amp;9
&amp;12Ensiapupäivystyksen riskiarviotyökalu&amp;R&amp;"Arial,Normaali"&amp;9
&amp;P (&amp;N)
&amp;D</oddHeader>
    <oddFooter>&amp;L&amp;"Arial,Regular"&amp;7&amp;KC00000Suomen Punainen Risti&amp;K01+000
www.punainenristi.fi/ensiapu/ensiapupaivystykset/&amp;R&amp;"Arial,Regular"&amp;8Versio 6.3.2023</oddFooter>
  </headerFooter>
  <rowBreaks count="1" manualBreakCount="1">
    <brk id="43"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12EA-5E93-4784-8242-B1FDA0059A90}">
  <sheetPr>
    <pageSetUpPr fitToPage="1"/>
  </sheetPr>
  <dimension ref="A2:B4"/>
  <sheetViews>
    <sheetView workbookViewId="0">
      <selection activeCell="B17" sqref="B17"/>
    </sheetView>
  </sheetViews>
  <sheetFormatPr defaultColWidth="9" defaultRowHeight="14"/>
  <cols>
    <col min="1" max="1" width="13.4140625" style="20" customWidth="1"/>
    <col min="2" max="2" width="75.9140625" style="19" customWidth="1"/>
    <col min="3" max="16384" width="9" style="19"/>
  </cols>
  <sheetData>
    <row r="2" spans="1:2">
      <c r="A2" s="22" t="s">
        <v>86</v>
      </c>
      <c r="B2" s="23" t="s">
        <v>87</v>
      </c>
    </row>
    <row r="3" spans="1:2">
      <c r="A3" s="21">
        <v>44947</v>
      </c>
      <c r="B3" s="19" t="s">
        <v>88</v>
      </c>
    </row>
    <row r="4" spans="1:2">
      <c r="A4" s="21">
        <v>44991</v>
      </c>
      <c r="B4" s="19" t="s">
        <v>89</v>
      </c>
    </row>
  </sheetData>
  <pageMargins left="0.70866141732283472" right="0.70866141732283472" top="0.74803149606299213" bottom="0.74803149606299213" header="0.31496062992125984" footer="0.31496062992125984"/>
  <pageSetup paperSize="120" scale="84"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31b21e-bf62-4be1-bedf-8079766e2550" xsi:nil="true"/>
    <lcf76f155ced4ddcb4097134ff3c332f xmlns="065fad3b-0c67-4079-b59d-b439e57cc440">
      <Terms xmlns="http://schemas.microsoft.com/office/infopath/2007/PartnerControls"/>
    </lcf76f155ced4ddcb4097134ff3c332f>
    <SharedWithUsers xmlns="fa31b21e-bf62-4be1-bedf-8079766e2550">
      <UserInfo>
        <DisplayName>Virnes Anu</DisplayName>
        <AccountId>66</AccountId>
        <AccountType/>
      </UserInfo>
      <UserInfo>
        <DisplayName>Ojala Jenni</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EEA7E5A302F3C44B629D680557F1969" ma:contentTypeVersion="18" ma:contentTypeDescription="Skapa ett nytt dokument." ma:contentTypeScope="" ma:versionID="c7b80b9ae16d1744b54a6eca02c6e429">
  <xsd:schema xmlns:xsd="http://www.w3.org/2001/XMLSchema" xmlns:xs="http://www.w3.org/2001/XMLSchema" xmlns:p="http://schemas.microsoft.com/office/2006/metadata/properties" xmlns:ns2="065fad3b-0c67-4079-b59d-b439e57cc440" xmlns:ns3="fa31b21e-bf62-4be1-bedf-8079766e2550" targetNamespace="http://schemas.microsoft.com/office/2006/metadata/properties" ma:root="true" ma:fieldsID="9b42260255ea62292f99a117b46270a7" ns2:_="" ns3:_="">
    <xsd:import namespace="065fad3b-0c67-4079-b59d-b439e57cc440"/>
    <xsd:import namespace="fa31b21e-bf62-4be1-bedf-8079766e2550"/>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fad3b-0c67-4079-b59d-b439e57cc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6f175c9-e67d-4b16-ad58-edcda44168a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31b21e-bf62-4be1-bedf-8079766e25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3ccb80c-a115-415c-861f-95d4c855c337}" ma:internalName="TaxCatchAll" ma:showField="CatchAllData" ma:web="fa31b21e-bf62-4be1-bedf-8079766e255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A4612C-14C1-4298-9016-6424633E9585}">
  <ds:schemaRefs>
    <ds:schemaRef ds:uri="http://schemas.microsoft.com/sharepoint/v3/contenttype/forms"/>
  </ds:schemaRefs>
</ds:datastoreItem>
</file>

<file path=customXml/itemProps2.xml><?xml version="1.0" encoding="utf-8"?>
<ds:datastoreItem xmlns:ds="http://schemas.openxmlformats.org/officeDocument/2006/customXml" ds:itemID="{2D802E11-B1BC-49CC-85B1-940B1DF91637}">
  <ds:schemaRef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fa31b21e-bf62-4be1-bedf-8079766e2550"/>
    <ds:schemaRef ds:uri="http://schemas.microsoft.com/office/2006/documentManagement/types"/>
    <ds:schemaRef ds:uri="http://purl.org/dc/elements/1.1/"/>
    <ds:schemaRef ds:uri="065fad3b-0c67-4079-b59d-b439e57cc440"/>
    <ds:schemaRef ds:uri="http://www.w3.org/XML/1998/namespace"/>
    <ds:schemaRef ds:uri="http://purl.org/dc/terms/"/>
  </ds:schemaRefs>
</ds:datastoreItem>
</file>

<file path=customXml/itemProps3.xml><?xml version="1.0" encoding="utf-8"?>
<ds:datastoreItem xmlns:ds="http://schemas.openxmlformats.org/officeDocument/2006/customXml" ds:itemID="{0F9ABC79-61B8-4BEA-BC7D-4720997E6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fad3b-0c67-4079-b59d-b439e57cc440"/>
    <ds:schemaRef ds:uri="fa31b21e-bf62-4be1-bedf-8079766e2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Työkalu</vt:lpstr>
      <vt:lpstr>Versiohistoria</vt:lpstr>
      <vt:lpstr>Työkalu!Tulostusalue</vt:lpstr>
    </vt:vector>
  </TitlesOfParts>
  <Manager/>
  <Company>Suomen Punainen Risti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Ensiapupäivystyksen riskinarviotyökalu</dc:title>
  <dc:subject/>
  <dc:creator>mika.vilpo@sprturku.fi;aku.heinonen@sprturku.fi;aleksi.valjakka@sprturku.fi</dc:creator>
  <cp:keywords>riskinarvio; riskiarvio; riskinarviotyökalu; ensiaputoiminta; ensiapupäivystys; ensiapupäivystykset</cp:keywords>
  <dc:description/>
  <cp:lastModifiedBy>Laitila Kati</cp:lastModifiedBy>
  <cp:revision/>
  <dcterms:created xsi:type="dcterms:W3CDTF">2021-04-28T19:39:53Z</dcterms:created>
  <dcterms:modified xsi:type="dcterms:W3CDTF">2024-02-03T09:57:48Z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0x010100DEEA7E5A302F3C44B629D680557F1969</vt:lpwstr>
  </property>
  <property fmtid="{D5CDD505-2E9C-101B-9397-08002B2CF9AE}" pid="3" name="_dlc_DocIdItemGuid">
    <vt:lpwstr>a68120b4-58a2-4b01-9ac4-9505bd560c26</vt:lpwstr>
  </property>
  <property fmtid="{D5CDD505-2E9C-101B-9397-08002B2CF9AE}" pid="4" name="MediaServiceImageTags">
    <vt:lpwstr/>
  </property>
  <property fmtid="{D5CDD505-2E9C-101B-9397-08002B2CF9AE}" pid="5" name="MSIP_Label_cdc77757-65b7-4e68-a011-0571e55bdfb9_Enabled">
    <vt:lpwstr>true</vt:lpwstr>
  </property>
  <property fmtid="{D5CDD505-2E9C-101B-9397-08002B2CF9AE}" pid="6" name="MSIP_Label_cdc77757-65b7-4e68-a011-0571e55bdfb9_SetDate">
    <vt:lpwstr>2023-03-06T15:47:20Z</vt:lpwstr>
  </property>
  <property fmtid="{D5CDD505-2E9C-101B-9397-08002B2CF9AE}" pid="7" name="MSIP_Label_cdc77757-65b7-4e68-a011-0571e55bdfb9_Method">
    <vt:lpwstr>Privileged</vt:lpwstr>
  </property>
  <property fmtid="{D5CDD505-2E9C-101B-9397-08002B2CF9AE}" pid="8" name="MSIP_Label_cdc77757-65b7-4e68-a011-0571e55bdfb9_Name">
    <vt:lpwstr>Public no marking</vt:lpwstr>
  </property>
  <property fmtid="{D5CDD505-2E9C-101B-9397-08002B2CF9AE}" pid="9" name="MSIP_Label_cdc77757-65b7-4e68-a011-0571e55bdfb9_SiteId">
    <vt:lpwstr>bc70102e-bcef-408c-8acb-2ab01f1517ab</vt:lpwstr>
  </property>
  <property fmtid="{D5CDD505-2E9C-101B-9397-08002B2CF9AE}" pid="10" name="MSIP_Label_cdc77757-65b7-4e68-a011-0571e55bdfb9_ActionId">
    <vt:lpwstr>45cb08ae-c790-4b3b-9b8b-a6fde5343f1c</vt:lpwstr>
  </property>
  <property fmtid="{D5CDD505-2E9C-101B-9397-08002B2CF9AE}" pid="11" name="MSIP_Label_cdc77757-65b7-4e68-a011-0571e55bdfb9_ContentBits">
    <vt:lpwstr>0</vt:lpwstr>
  </property>
</Properties>
</file>